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/>
  <mc:AlternateContent xmlns:mc="http://schemas.openxmlformats.org/markup-compatibility/2006">
    <mc:Choice Requires="x15">
      <x15ac:absPath xmlns:x15ac="http://schemas.microsoft.com/office/spreadsheetml/2010/11/ac" url="/Users/snus/Obsidian/Bonch/02 Работы/Лабы/ИТ/"/>
    </mc:Choice>
  </mc:AlternateContent>
  <xr:revisionPtr revIDLastSave="0" documentId="13_ncr:1_{9578E332-4273-414D-A306-986911609754}" xr6:coauthVersionLast="47" xr6:coauthVersionMax="47" xr10:uidLastSave="{00000000-0000-0000-0000-000000000000}"/>
  <bookViews>
    <workbookView xWindow="5680" yWindow="2640" windowWidth="27040" windowHeight="16940" xr2:uid="{00000000-000D-0000-FFFF-FFFF00000000}"/>
  </bookViews>
  <sheets>
    <sheet name="Офисный ПК" sheetId="1" r:id="rId1"/>
    <sheet name="ПК дизайнера" sheetId="2" r:id="rId2"/>
    <sheet name="Прочая техника" sheetId="3" r:id="rId3"/>
    <sheet name="ПО" sheetId="4" r:id="rId4"/>
    <sheet name="Итоговый расчёт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1" l="1"/>
  <c r="G5" i="1"/>
  <c r="F5" i="1"/>
  <c r="F13" i="1"/>
  <c r="C2" i="5"/>
  <c r="B2" i="5"/>
  <c r="G6" i="4"/>
  <c r="G5" i="4"/>
  <c r="G8" i="4" s="1"/>
  <c r="G4" i="4"/>
  <c r="G3" i="4"/>
  <c r="G2" i="4"/>
  <c r="G5" i="3"/>
  <c r="G4" i="3"/>
  <c r="G3" i="3"/>
  <c r="G2" i="3"/>
  <c r="G9" i="3" s="1"/>
  <c r="G14" i="2"/>
  <c r="G15" i="2" s="1"/>
  <c r="C3" i="5" s="1"/>
  <c r="F14" i="2"/>
  <c r="F15" i="2" s="1"/>
  <c r="B3" i="5" s="1"/>
  <c r="C4" i="5" l="1"/>
  <c r="B4" i="5"/>
  <c r="B6" i="5" s="1"/>
  <c r="A8" i="5" s="1"/>
  <c r="B5" i="5"/>
  <c r="C5" i="5"/>
  <c r="C6" i="5"/>
</calcChain>
</file>

<file path=xl/sharedStrings.xml><?xml version="1.0" encoding="utf-8"?>
<sst xmlns="http://schemas.openxmlformats.org/spreadsheetml/2006/main" count="167" uniqueCount="110">
  <si>
    <t>Тип</t>
  </si>
  <si>
    <t>Наименование</t>
  </si>
  <si>
    <t>Параметры</t>
  </si>
  <si>
    <t>Ссылка магазин 1</t>
  </si>
  <si>
    <t>Ссылка магазин 2</t>
  </si>
  <si>
    <t>Цена 1 (руб.)</t>
  </si>
  <si>
    <t>Цена 2 (руб.)</t>
  </si>
  <si>
    <t>Примечание</t>
  </si>
  <si>
    <t>Процессор (CPU)</t>
  </si>
  <si>
    <t>Кулер (CPU FAN)</t>
  </si>
  <si>
    <t>Материнская плата</t>
  </si>
  <si>
    <t>Сокет под Intel; ATX/Micro-ATX</t>
  </si>
  <si>
    <t>ОЗУ (RAM)</t>
  </si>
  <si>
    <t>DDR4, 2 планки</t>
  </si>
  <si>
    <t>SSD</t>
  </si>
  <si>
    <t>M.2 NVMe, для ОС</t>
  </si>
  <si>
    <t>HDD</t>
  </si>
  <si>
    <t>—</t>
  </si>
  <si>
    <t>Видеокарта</t>
  </si>
  <si>
    <t>Встроенная в CPU</t>
  </si>
  <si>
    <t>Блок питания</t>
  </si>
  <si>
    <t>80+ Bronze минимум</t>
  </si>
  <si>
    <t>Корпус</t>
  </si>
  <si>
    <t>Mid-Tower, без БП</t>
  </si>
  <si>
    <t>Монитор</t>
  </si>
  <si>
    <t>IPS матрица</t>
  </si>
  <si>
    <t>Intel Core i7/i9 / AMD Ryzen 7</t>
  </si>
  <si>
    <t>8 ядер, BOX, без встр. видео</t>
  </si>
  <si>
    <t>Рекомендую: DeepCool AK400</t>
  </si>
  <si>
    <t>TDP ≥ 120 Вт</t>
  </si>
  <si>
    <t>от 16 ГБ DDR4</t>
  </si>
  <si>
    <t>256 ГБ (под ОС)</t>
  </si>
  <si>
    <t>от 1 ТБ (хранение)</t>
  </si>
  <si>
    <t>7200 RPM, 3.5"</t>
  </si>
  <si>
    <t>Дискретная видеокарта</t>
  </si>
  <si>
    <t>Дискретная</t>
  </si>
  <si>
    <t>от 800 Вт</t>
  </si>
  <si>
    <t>27–32" 2K (2560×1440)</t>
  </si>
  <si>
    <t>Количество ПК данной конфигурации:</t>
  </si>
  <si>
    <t>ИТОГО (1 ПК):</t>
  </si>
  <si>
    <t>ИТОГО (все ПК данной конфигурации):</t>
  </si>
  <si>
    <t>* Заполните колонки «Наименование», «Ссылка магазин 1/2» и «Цена 1/2» для каждого комплектующего</t>
  </si>
  <si>
    <t>Тип техники</t>
  </si>
  <si>
    <t>Кол-во</t>
  </si>
  <si>
    <t>Ссылка</t>
  </si>
  <si>
    <t>Цена (руб.)</t>
  </si>
  <si>
    <t>Сумма (руб.)</t>
  </si>
  <si>
    <t>Принтер / МФУ</t>
  </si>
  <si>
    <t>Лазерный, ч/б или цвет</t>
  </si>
  <si>
    <t>Сетевой коммутатор</t>
  </si>
  <si>
    <t>Gigabit Ethernet, ≥8 портов</t>
  </si>
  <si>
    <t>Wi-Fi роутер</t>
  </si>
  <si>
    <t>Wi-Fi 6 / 802.11ax</t>
  </si>
  <si>
    <t>ИБП</t>
  </si>
  <si>
    <t>600–1000 ВА</t>
  </si>
  <si>
    <t>Веб-камера</t>
  </si>
  <si>
    <t>Full HD 1080p</t>
  </si>
  <si>
    <t>Телефон / VoIP</t>
  </si>
  <si>
    <t>Сканер</t>
  </si>
  <si>
    <t>ИТОГО:</t>
  </si>
  <si>
    <t>Программа</t>
  </si>
  <si>
    <t>Назначение</t>
  </si>
  <si>
    <t>Лицензия/тип</t>
  </si>
  <si>
    <t>Кол-во копий</t>
  </si>
  <si>
    <t>Цена 1 копии (руб.)</t>
  </si>
  <si>
    <t>Windows 11 Pro</t>
  </si>
  <si>
    <t>Операционная система</t>
  </si>
  <si>
    <t>OEM / Retail</t>
  </si>
  <si>
    <t>Microsoft Office 2021 / 365</t>
  </si>
  <si>
    <t>Офисный пакет</t>
  </si>
  <si>
    <t>Подписка / Бессрочная</t>
  </si>
  <si>
    <t>Антивирус</t>
  </si>
  <si>
    <t>Защита от угроз</t>
  </si>
  <si>
    <t>Годовая подписка</t>
  </si>
  <si>
    <t>Adobe Photoshop / Illustrator</t>
  </si>
  <si>
    <t>Графика для дизайнера</t>
  </si>
  <si>
    <t>Creative Cloud</t>
  </si>
  <si>
    <t>1С: Предприятие</t>
  </si>
  <si>
    <t>Бухгалтерия / Управление</t>
  </si>
  <si>
    <t>Коробочная</t>
  </si>
  <si>
    <t>Дополнительное ПО</t>
  </si>
  <si>
    <t>ИТОГО ПО:</t>
  </si>
  <si>
    <t>Статья расходов</t>
  </si>
  <si>
    <t>Магазин 1 (руб.)</t>
  </si>
  <si>
    <t>Магазин 2 (руб.)</t>
  </si>
  <si>
    <t>Офисные ПК (все шт.)</t>
  </si>
  <si>
    <t>ПК дизайнера (все шт.)</t>
  </si>
  <si>
    <t>Прочая техника</t>
  </si>
  <si>
    <t>Программное обеспечение</t>
  </si>
  <si>
    <t>ИТОГО ПО ФИРМЕ:</t>
  </si>
  <si>
    <t>Intel Core i3-12100 BOX</t>
  </si>
  <si>
    <t>В комлпекте с CPU</t>
  </si>
  <si>
    <t>MSI PRO H610M-S DDR4</t>
  </si>
  <si>
    <t>Apacer EL.08G21.GSH 8 ГБ DDR4-3200</t>
  </si>
  <si>
    <t>Kingston NV3 500 ГБ M.2 NVMe PCIe 4.0</t>
  </si>
  <si>
    <t>DEXP ATX 450 Вт 80+</t>
  </si>
  <si>
    <t>DEXP DC-101B Mid-Tower Micro-ATX</t>
  </si>
  <si>
    <t xml:space="preserve">DEXP DF24N1 23.8" IPS, FullHD, 100 Гц </t>
  </si>
  <si>
    <t>23.8" IPS, 100 Гц, DisplayPort+HDMI</t>
  </si>
  <si>
    <t>80+ Bronze</t>
  </si>
  <si>
    <t>LGA 1700, H610, 2×DDR4, M.2, Micro-ATX</t>
  </si>
  <si>
    <t>4 ядра, UHD 730, кулер в комплекте</t>
  </si>
  <si>
    <t>ИТОГО</t>
  </si>
  <si>
    <t>URL</t>
  </si>
  <si>
    <t>Системный диск, NVMe PCIe 4.0</t>
  </si>
  <si>
    <t>Используется встроенная в процессор</t>
  </si>
  <si>
    <t>Не требуется для офисных задач</t>
  </si>
  <si>
    <t>Идёт в комплекте с процессором</t>
  </si>
  <si>
    <t>Совместим с Micro-ATX платой</t>
  </si>
  <si>
    <t>Совместима с LGA 1700, поддержка DDR4 до 3200 МГц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</si>
</sst>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i/>
      <sz val="9"/>
      <color rgb="FF808080"/>
      <name val="Arial"/>
      <family val="2"/>
    </font>
    <font>
      <b/>
      <sz val="11"/>
      <color rgb="FF375623"/>
      <name val="Arial"/>
      <family val="2"/>
    </font>
    <font>
      <u/>
      <sz val="11"/>
      <color theme="10"/>
      <name val="Calibri"/>
      <family val="2"/>
      <scheme val="minor"/>
    </font>
    <font>
      <i/>
      <sz val="10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rgb="FFBFBFBF"/>
      </left>
      <right style="medium">
        <color indexed="64"/>
      </right>
      <top style="thin">
        <color rgb="FFBFBFBF"/>
      </top>
      <bottom style="thin">
        <color rgb="FFBFBFBF"/>
      </bottom>
      <diagonal/>
    </border>
    <border>
      <left style="medium">
        <color rgb="FF000000"/>
      </left>
      <right style="thin">
        <color rgb="FFBFBFBF"/>
      </right>
      <top style="medium">
        <color rgb="FF000000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medium">
        <color rgb="FF000000"/>
      </top>
      <bottom style="thin">
        <color rgb="FFBFBFBF"/>
      </bottom>
      <diagonal/>
    </border>
    <border>
      <left style="thin">
        <color rgb="FFBFBFBF"/>
      </left>
      <right style="medium">
        <color rgb="FF000000"/>
      </right>
      <top style="medium">
        <color rgb="FF000000"/>
      </top>
      <bottom style="thin">
        <color rgb="FFBFBFBF"/>
      </bottom>
      <diagonal/>
    </border>
    <border>
      <left style="medium">
        <color rgb="FF000000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medium">
        <color rgb="FF000000"/>
      </right>
      <top style="thin">
        <color rgb="FFBFBFBF"/>
      </top>
      <bottom style="thin">
        <color rgb="FFBFBFBF"/>
      </bottom>
      <diagonal/>
    </border>
    <border>
      <left style="medium">
        <color rgb="FF000000"/>
      </left>
      <right style="thin">
        <color rgb="FFBFBFBF"/>
      </right>
      <top style="thin">
        <color rgb="FFBFBFBF"/>
      </top>
      <bottom style="medium">
        <color rgb="FF000000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medium">
        <color rgb="FF000000"/>
      </bottom>
      <diagonal/>
    </border>
    <border>
      <left style="thin">
        <color rgb="FFBFBFBF"/>
      </left>
      <right style="medium">
        <color rgb="FF000000"/>
      </right>
      <top style="thin">
        <color rgb="FFBFBFBF"/>
      </top>
      <bottom style="medium">
        <color rgb="FF000000"/>
      </bottom>
      <diagonal/>
    </border>
    <border>
      <left style="medium">
        <color rgb="FF000000"/>
      </left>
      <right style="thin">
        <color rgb="FFBFBFBF"/>
      </right>
      <top style="medium">
        <color rgb="FF000000"/>
      </top>
      <bottom style="medium">
        <color rgb="FF000000"/>
      </bottom>
      <diagonal/>
    </border>
    <border>
      <left style="thin">
        <color rgb="FFBFBFBF"/>
      </left>
      <right style="thin">
        <color rgb="FFBFBFBF"/>
      </right>
      <top style="medium">
        <color rgb="FF000000"/>
      </top>
      <bottom style="medium">
        <color rgb="FF000000"/>
      </bottom>
      <diagonal/>
    </border>
    <border>
      <left style="thin">
        <color rgb="FFBFBFBF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BFBFBF"/>
      </right>
      <top style="medium">
        <color indexed="64"/>
      </top>
      <bottom style="medium">
        <color indexed="64"/>
      </bottom>
      <diagonal/>
    </border>
    <border>
      <left style="thin">
        <color rgb="FFBFBFBF"/>
      </left>
      <right style="thin">
        <color rgb="FFBFBFBF"/>
      </right>
      <top style="medium">
        <color indexed="64"/>
      </top>
      <bottom style="medium">
        <color indexed="64"/>
      </bottom>
      <diagonal/>
    </border>
    <border>
      <left style="thin">
        <color rgb="FFBFBFBF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2">
    <xf numFmtId="0" fontId="0" fillId="0" borderId="0" xfId="0"/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5" fillId="0" borderId="6" xfId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9" xfId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https://www.citilink.ru/product/materinskaya-plata-msi-pro-h610m-s-ddr4-soc-1700-intel-h610-2xddr4-mat-2091174/" TargetMode="External"/><Relationship Id="rId3" Type="http://schemas.openxmlformats.org/officeDocument/2006/relationships/hyperlink" Target="mailto:https://www.dns-shop.ru/catalog/recipe/03faeb54f645e73c/450w/" TargetMode="External"/><Relationship Id="rId7" Type="http://schemas.openxmlformats.org/officeDocument/2006/relationships/hyperlink" Target="mailto:https://www.dns-shop.ru/product/7885a67f4e61ed20/processor-intel-core-i3-12100-box/" TargetMode="External"/><Relationship Id="rId12" Type="http://schemas.openxmlformats.org/officeDocument/2006/relationships/hyperlink" Target="mailto:https://www.citilink.ru/product/nakopitel-ssd-kingston-pcie-4-0-x4-500gb-snv3s-500g-nv3-m-2-2280-2054923/" TargetMode="External"/><Relationship Id="rId2" Type="http://schemas.openxmlformats.org/officeDocument/2006/relationships/hyperlink" Target="mailto:https://www.dns-shop.ru/product/78c60575a7e3d582/500-gb-m2-nvme-nakopitel-kingston-nv3-snv3s500g/" TargetMode="External"/><Relationship Id="rId1" Type="http://schemas.openxmlformats.org/officeDocument/2006/relationships/hyperlink" Target="mailto:https://www.dns-shop.ru/product/56027c0307e7ed20/materinskaa-plata-msi-pro-h610m-e-ddr4/" TargetMode="External"/><Relationship Id="rId6" Type="http://schemas.openxmlformats.org/officeDocument/2006/relationships/hyperlink" Target="mailto:https://www.dns-shop.ru/product/2638dc9072733332/operativnaa-pamat-apacer-el08g21gsh-8-gb/" TargetMode="External"/><Relationship Id="rId11" Type="http://schemas.openxmlformats.org/officeDocument/2006/relationships/hyperlink" Target="mailto:https://www.citilink.ru/product/blok-pitaniya-aerocool-vx-plus-450w-450vt-120mm-chernyi-retail-vx-450-1049255/" TargetMode="External"/><Relationship Id="rId5" Type="http://schemas.openxmlformats.org/officeDocument/2006/relationships/hyperlink" Target="mailto:https://www.dns-shop.ru/catalog/recipe/9d63f2d6341c1b88/24/" TargetMode="External"/><Relationship Id="rId10" Type="http://schemas.openxmlformats.org/officeDocument/2006/relationships/hyperlink" Target="mailto:https://www.citilink.ru/product/processor-intel-original-core-i3-12100-soc-1700-bx8071512100-s-rl62-3-1637699/" TargetMode="External"/><Relationship Id="rId4" Type="http://schemas.openxmlformats.org/officeDocument/2006/relationships/hyperlink" Target="mailto:https://www.dns-shop.ru/catalog/recipe/08d33019687c463a/microatx/" TargetMode="External"/><Relationship Id="rId9" Type="http://schemas.openxmlformats.org/officeDocument/2006/relationships/hyperlink" Target="mailto:https://www.citilink.ru/product/operativnaa-pamyat-kingston-valueram-kvr32n22s8-8-ddr4-1x-8gb-3200mgc-140374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"/>
  <sheetViews>
    <sheetView tabSelected="1" zoomScaleNormal="100" zoomScaleSheetLayoutView="151" workbookViewId="0">
      <pane ySplit="1" topLeftCell="A2" activePane="bottomLeft" state="frozen"/>
      <selection pane="bottomLeft" activeCell="C20" sqref="C20"/>
    </sheetView>
  </sheetViews>
  <sheetFormatPr baseColWidth="10" defaultColWidth="8.83203125" defaultRowHeight="15" customHeight="1" x14ac:dyDescent="0.2"/>
  <cols>
    <col min="1" max="1" width="22" customWidth="1"/>
    <col min="2" max="3" width="35.83203125" customWidth="1"/>
    <col min="4" max="5" width="20.83203125" customWidth="1"/>
    <col min="6" max="7" width="14" customWidth="1"/>
    <col min="8" max="8" width="52.33203125" customWidth="1"/>
  </cols>
  <sheetData>
    <row r="1" spans="1:8" ht="28" customHeight="1" x14ac:dyDescent="0.2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7" t="s">
        <v>7</v>
      </c>
    </row>
    <row r="2" spans="1:8" ht="22" customHeight="1" x14ac:dyDescent="0.2">
      <c r="A2" s="8" t="s">
        <v>8</v>
      </c>
      <c r="B2" s="9" t="s">
        <v>90</v>
      </c>
      <c r="C2" s="9" t="s">
        <v>101</v>
      </c>
      <c r="D2" s="29" t="s">
        <v>103</v>
      </c>
      <c r="E2" s="26" t="s">
        <v>103</v>
      </c>
      <c r="F2" s="9">
        <v>15599</v>
      </c>
      <c r="G2" s="9">
        <v>15490</v>
      </c>
      <c r="H2" s="27" t="s">
        <v>17</v>
      </c>
    </row>
    <row r="3" spans="1:8" ht="22" customHeight="1" x14ac:dyDescent="0.2">
      <c r="A3" s="8" t="s">
        <v>9</v>
      </c>
      <c r="B3" s="21" t="s">
        <v>91</v>
      </c>
      <c r="C3" s="9" t="s">
        <v>17</v>
      </c>
      <c r="D3" s="9" t="s">
        <v>17</v>
      </c>
      <c r="E3" s="9" t="s">
        <v>17</v>
      </c>
      <c r="F3" s="9" t="s">
        <v>17</v>
      </c>
      <c r="G3" s="9" t="s">
        <v>17</v>
      </c>
      <c r="H3" s="27" t="s">
        <v>107</v>
      </c>
    </row>
    <row r="4" spans="1:8" ht="22" customHeight="1" x14ac:dyDescent="0.2">
      <c r="A4" s="8" t="s">
        <v>10</v>
      </c>
      <c r="B4" s="9" t="s">
        <v>92</v>
      </c>
      <c r="C4" s="9" t="s">
        <v>100</v>
      </c>
      <c r="D4" s="29" t="s">
        <v>103</v>
      </c>
      <c r="E4" s="26" t="s">
        <v>103</v>
      </c>
      <c r="F4" s="9">
        <v>5999</v>
      </c>
      <c r="G4" s="9">
        <v>5180</v>
      </c>
      <c r="H4" s="10" t="s">
        <v>109</v>
      </c>
    </row>
    <row r="5" spans="1:8" ht="22" customHeight="1" x14ac:dyDescent="0.2">
      <c r="A5" s="8" t="s">
        <v>12</v>
      </c>
      <c r="B5" s="9" t="s">
        <v>93</v>
      </c>
      <c r="C5" s="9" t="s">
        <v>13</v>
      </c>
      <c r="D5" s="29" t="s">
        <v>103</v>
      </c>
      <c r="E5" s="26" t="s">
        <v>103</v>
      </c>
      <c r="F5" s="9">
        <f>6999 * 2</f>
        <v>13998</v>
      </c>
      <c r="G5" s="9">
        <f>7990*2</f>
        <v>15980</v>
      </c>
      <c r="H5" s="27" t="s">
        <v>17</v>
      </c>
    </row>
    <row r="6" spans="1:8" ht="22" customHeight="1" x14ac:dyDescent="0.2">
      <c r="A6" s="8" t="s">
        <v>14</v>
      </c>
      <c r="B6" s="9" t="s">
        <v>94</v>
      </c>
      <c r="C6" s="9" t="s">
        <v>15</v>
      </c>
      <c r="D6" s="29" t="s">
        <v>103</v>
      </c>
      <c r="E6" s="26" t="s">
        <v>103</v>
      </c>
      <c r="F6" s="9">
        <v>9399</v>
      </c>
      <c r="G6" s="9">
        <v>9390</v>
      </c>
      <c r="H6" s="10" t="s">
        <v>104</v>
      </c>
    </row>
    <row r="7" spans="1:8" ht="22" customHeight="1" x14ac:dyDescent="0.2">
      <c r="A7" s="8" t="s">
        <v>16</v>
      </c>
      <c r="B7" s="9" t="s">
        <v>17</v>
      </c>
      <c r="C7" s="9" t="s">
        <v>17</v>
      </c>
      <c r="D7" s="9" t="s">
        <v>17</v>
      </c>
      <c r="E7" s="9" t="s">
        <v>17</v>
      </c>
      <c r="F7" s="9" t="s">
        <v>17</v>
      </c>
      <c r="G7" s="9" t="s">
        <v>17</v>
      </c>
      <c r="H7" s="27" t="s">
        <v>106</v>
      </c>
    </row>
    <row r="8" spans="1:8" ht="22" customHeight="1" x14ac:dyDescent="0.2">
      <c r="A8" s="8" t="s">
        <v>18</v>
      </c>
      <c r="B8" s="9" t="s">
        <v>17</v>
      </c>
      <c r="C8" s="21" t="s">
        <v>19</v>
      </c>
      <c r="D8" s="9" t="s">
        <v>17</v>
      </c>
      <c r="E8" s="9" t="s">
        <v>17</v>
      </c>
      <c r="F8" s="9" t="s">
        <v>17</v>
      </c>
      <c r="G8" s="9" t="s">
        <v>17</v>
      </c>
      <c r="H8" s="27" t="s">
        <v>105</v>
      </c>
    </row>
    <row r="9" spans="1:8" ht="22" customHeight="1" x14ac:dyDescent="0.2">
      <c r="A9" s="8" t="s">
        <v>20</v>
      </c>
      <c r="B9" s="9" t="s">
        <v>95</v>
      </c>
      <c r="C9" s="9" t="s">
        <v>99</v>
      </c>
      <c r="D9" s="26" t="s">
        <v>103</v>
      </c>
      <c r="E9" s="26" t="s">
        <v>103</v>
      </c>
      <c r="F9" s="9">
        <v>3099</v>
      </c>
      <c r="G9" s="9">
        <v>2490</v>
      </c>
      <c r="H9" s="27" t="s">
        <v>17</v>
      </c>
    </row>
    <row r="10" spans="1:8" ht="22" customHeight="1" x14ac:dyDescent="0.2">
      <c r="A10" s="8" t="s">
        <v>22</v>
      </c>
      <c r="B10" s="9" t="s">
        <v>96</v>
      </c>
      <c r="C10" s="9" t="s">
        <v>23</v>
      </c>
      <c r="D10" s="26" t="s">
        <v>103</v>
      </c>
      <c r="E10" s="24" t="s">
        <v>103</v>
      </c>
      <c r="F10" s="9">
        <v>2199</v>
      </c>
      <c r="G10" s="9">
        <v>2140</v>
      </c>
      <c r="H10" s="10" t="s">
        <v>108</v>
      </c>
    </row>
    <row r="11" spans="1:8" ht="22" customHeight="1" thickBot="1" x14ac:dyDescent="0.25">
      <c r="A11" s="11" t="s">
        <v>24</v>
      </c>
      <c r="B11" s="12" t="s">
        <v>97</v>
      </c>
      <c r="C11" s="12" t="s">
        <v>98</v>
      </c>
      <c r="D11" s="28" t="s">
        <v>103</v>
      </c>
      <c r="E11" s="25" t="s">
        <v>103</v>
      </c>
      <c r="F11" s="12">
        <v>7299</v>
      </c>
      <c r="G11" s="12">
        <v>7800</v>
      </c>
      <c r="H11" s="13" t="s">
        <v>17</v>
      </c>
    </row>
    <row r="12" spans="1:8" ht="15" customHeight="1" thickBot="1" x14ac:dyDescent="0.25"/>
    <row r="13" spans="1:8" ht="45" customHeight="1" thickBot="1" x14ac:dyDescent="0.25">
      <c r="A13" s="31" t="s">
        <v>102</v>
      </c>
      <c r="B13" s="22"/>
      <c r="C13" s="22"/>
      <c r="D13" s="22"/>
      <c r="E13" s="22"/>
      <c r="F13" s="30">
        <f>SUM(F2:F11)</f>
        <v>57592</v>
      </c>
      <c r="G13" s="30">
        <f>SUM(G2:G11)</f>
        <v>58470</v>
      </c>
      <c r="H13" s="23"/>
    </row>
    <row r="14" spans="1:8" ht="15" customHeight="1" x14ac:dyDescent="0.2">
      <c r="A14" s="2"/>
      <c r="F14" s="3"/>
      <c r="G14" s="3"/>
    </row>
    <row r="15" spans="1:8" ht="15" customHeight="1" x14ac:dyDescent="0.2">
      <c r="A15" s="4"/>
      <c r="F15" s="4"/>
      <c r="G15" s="4"/>
    </row>
    <row r="16" spans="1:8" ht="15" customHeight="1" x14ac:dyDescent="0.2">
      <c r="A16" s="4"/>
      <c r="F16" s="4"/>
      <c r="G16" s="4"/>
    </row>
    <row r="18" spans="1:1" ht="15" customHeight="1" x14ac:dyDescent="0.2">
      <c r="A18" s="1"/>
    </row>
  </sheetData>
  <hyperlinks>
    <hyperlink ref="D4" r:id="rId1" xr:uid="{A7C04C64-3CFA-684B-A853-F7C7DFE9EEA5}"/>
    <hyperlink ref="D6" r:id="rId2" xr:uid="{460CA270-CF56-804E-9AEC-2746E0740AED}"/>
    <hyperlink ref="D9" r:id="rId3" xr:uid="{45ADD413-C74D-634A-A1F1-4B215D34E91C}"/>
    <hyperlink ref="D10" r:id="rId4" xr:uid="{5365B28E-E8FA-BB4A-A926-DF213BD26570}"/>
    <hyperlink ref="D11" r:id="rId5" xr:uid="{C31ACB1C-9CEE-2B42-8DF7-4FF4301AEB85}"/>
    <hyperlink ref="D5" r:id="rId6" xr:uid="{E4ED893C-7767-E84B-BE62-268A6BDAC637}"/>
    <hyperlink ref="D2" r:id="rId7" xr:uid="{63D6C6A6-A4DD-E74C-A94B-10975E3BB147}"/>
    <hyperlink ref="E4" r:id="rId8" xr:uid="{B0E5E0F3-E184-3B42-923B-869D4BD0DE49}"/>
    <hyperlink ref="E5" r:id="rId9" xr:uid="{0CC48CCD-A6FC-4243-84FC-E14AB3D1397E}"/>
    <hyperlink ref="E2" r:id="rId10" xr:uid="{A6F2081E-879A-E847-9941-28C4638098CF}"/>
    <hyperlink ref="E9" r:id="rId11" xr:uid="{FD939B21-7773-7F4D-A1B9-7C2AF50848CF}"/>
    <hyperlink ref="E6" r:id="rId12" xr:uid="{A82724CB-F061-6141-808A-8B90EFB58D2F}"/>
  </hyperlinks>
  <pageMargins left="0.75" right="0.75" top="1" bottom="1" header="0.5" footer="0.5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7"/>
  <sheetViews>
    <sheetView workbookViewId="0">
      <pane ySplit="1" topLeftCell="A2" activePane="bottomLeft" state="frozen"/>
      <selection pane="bottomLeft" sqref="A1:H1"/>
    </sheetView>
  </sheetViews>
  <sheetFormatPr baseColWidth="10" defaultColWidth="8.83203125" defaultRowHeight="15" x14ac:dyDescent="0.2"/>
  <cols>
    <col min="1" max="1" width="22" customWidth="1"/>
    <col min="2" max="2" width="28" customWidth="1"/>
    <col min="3" max="5" width="30" customWidth="1"/>
    <col min="6" max="7" width="14" customWidth="1"/>
    <col min="8" max="8" width="18" customWidth="1"/>
  </cols>
  <sheetData>
    <row r="1" spans="1:8" ht="28" customHeight="1" x14ac:dyDescent="0.2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7" t="s">
        <v>7</v>
      </c>
    </row>
    <row r="2" spans="1:8" ht="22" customHeight="1" x14ac:dyDescent="0.2">
      <c r="A2" s="8" t="s">
        <v>8</v>
      </c>
      <c r="B2" s="9" t="s">
        <v>26</v>
      </c>
      <c r="C2" s="9" t="s">
        <v>27</v>
      </c>
      <c r="D2" s="9"/>
      <c r="E2" s="9"/>
      <c r="F2" s="9"/>
      <c r="G2" s="9"/>
      <c r="H2" s="10"/>
    </row>
    <row r="3" spans="1:8" ht="22" customHeight="1" x14ac:dyDescent="0.2">
      <c r="A3" s="8" t="s">
        <v>9</v>
      </c>
      <c r="B3" s="9" t="s">
        <v>28</v>
      </c>
      <c r="C3" s="9" t="s">
        <v>29</v>
      </c>
      <c r="D3" s="9"/>
      <c r="E3" s="9"/>
      <c r="F3" s="9"/>
      <c r="G3" s="9"/>
      <c r="H3" s="10"/>
    </row>
    <row r="4" spans="1:8" ht="22" customHeight="1" x14ac:dyDescent="0.2">
      <c r="A4" s="8" t="s">
        <v>10</v>
      </c>
      <c r="B4" s="9"/>
      <c r="C4" s="9" t="s">
        <v>11</v>
      </c>
      <c r="D4" s="9"/>
      <c r="E4" s="9"/>
      <c r="F4" s="9"/>
      <c r="G4" s="9"/>
      <c r="H4" s="10"/>
    </row>
    <row r="5" spans="1:8" ht="22" customHeight="1" x14ac:dyDescent="0.2">
      <c r="A5" s="8" t="s">
        <v>12</v>
      </c>
      <c r="B5" s="9" t="s">
        <v>30</v>
      </c>
      <c r="C5" s="9" t="s">
        <v>13</v>
      </c>
      <c r="D5" s="9"/>
      <c r="E5" s="9"/>
      <c r="F5" s="9"/>
      <c r="G5" s="9"/>
      <c r="H5" s="10"/>
    </row>
    <row r="6" spans="1:8" ht="22" customHeight="1" x14ac:dyDescent="0.2">
      <c r="A6" s="8" t="s">
        <v>14</v>
      </c>
      <c r="B6" s="9" t="s">
        <v>31</v>
      </c>
      <c r="C6" s="9" t="s">
        <v>15</v>
      </c>
      <c r="D6" s="9"/>
      <c r="E6" s="9"/>
      <c r="F6" s="9"/>
      <c r="G6" s="9"/>
      <c r="H6" s="10"/>
    </row>
    <row r="7" spans="1:8" ht="22" customHeight="1" x14ac:dyDescent="0.2">
      <c r="A7" s="8" t="s">
        <v>16</v>
      </c>
      <c r="B7" s="9" t="s">
        <v>32</v>
      </c>
      <c r="C7" s="9" t="s">
        <v>33</v>
      </c>
      <c r="D7" s="9"/>
      <c r="E7" s="9"/>
      <c r="F7" s="9"/>
      <c r="G7" s="9"/>
      <c r="H7" s="10"/>
    </row>
    <row r="8" spans="1:8" ht="22" customHeight="1" x14ac:dyDescent="0.2">
      <c r="A8" s="8" t="s">
        <v>18</v>
      </c>
      <c r="B8" s="9" t="s">
        <v>34</v>
      </c>
      <c r="C8" s="9" t="s">
        <v>35</v>
      </c>
      <c r="D8" s="9"/>
      <c r="E8" s="9"/>
      <c r="F8" s="9"/>
      <c r="G8" s="9"/>
      <c r="H8" s="10"/>
    </row>
    <row r="9" spans="1:8" ht="22" customHeight="1" x14ac:dyDescent="0.2">
      <c r="A9" s="8" t="s">
        <v>20</v>
      </c>
      <c r="B9" s="9" t="s">
        <v>36</v>
      </c>
      <c r="C9" s="9" t="s">
        <v>21</v>
      </c>
      <c r="D9" s="9"/>
      <c r="E9" s="9"/>
      <c r="F9" s="9"/>
      <c r="G9" s="9"/>
      <c r="H9" s="10"/>
    </row>
    <row r="10" spans="1:8" ht="22" customHeight="1" x14ac:dyDescent="0.2">
      <c r="A10" s="8" t="s">
        <v>22</v>
      </c>
      <c r="B10" s="9"/>
      <c r="C10" s="9" t="s">
        <v>23</v>
      </c>
      <c r="D10" s="9"/>
      <c r="E10" s="9"/>
      <c r="F10" s="9"/>
      <c r="G10" s="9"/>
      <c r="H10" s="10"/>
    </row>
    <row r="11" spans="1:8" ht="22" customHeight="1" x14ac:dyDescent="0.2">
      <c r="A11" s="11" t="s">
        <v>24</v>
      </c>
      <c r="B11" s="12" t="s">
        <v>37</v>
      </c>
      <c r="C11" s="12" t="s">
        <v>25</v>
      </c>
      <c r="D11" s="12"/>
      <c r="E11" s="12"/>
      <c r="F11" s="12"/>
      <c r="G11" s="12"/>
      <c r="H11" s="13"/>
    </row>
    <row r="12" spans="1:8" ht="8" customHeight="1" x14ac:dyDescent="0.2"/>
    <row r="13" spans="1:8" ht="22" customHeight="1" x14ac:dyDescent="0.2">
      <c r="A13" s="14" t="s">
        <v>38</v>
      </c>
      <c r="B13" s="15"/>
      <c r="C13" s="15"/>
      <c r="D13" s="15"/>
      <c r="E13" s="15"/>
      <c r="F13" s="15">
        <v>1</v>
      </c>
      <c r="G13" s="15">
        <v>1</v>
      </c>
      <c r="H13" s="16"/>
    </row>
    <row r="14" spans="1:8" ht="24" customHeight="1" x14ac:dyDescent="0.2">
      <c r="A14" s="8" t="s">
        <v>39</v>
      </c>
      <c r="B14" s="9"/>
      <c r="C14" s="9"/>
      <c r="D14" s="9"/>
      <c r="E14" s="9"/>
      <c r="F14" s="9">
        <f>SUM(F2:F11)</f>
        <v>0</v>
      </c>
      <c r="G14" s="9">
        <f>SUM(G2:G11)</f>
        <v>0</v>
      </c>
      <c r="H14" s="10"/>
    </row>
    <row r="15" spans="1:8" ht="24" customHeight="1" x14ac:dyDescent="0.2">
      <c r="A15" s="11" t="s">
        <v>40</v>
      </c>
      <c r="B15" s="12"/>
      <c r="C15" s="12"/>
      <c r="D15" s="12"/>
      <c r="E15" s="12"/>
      <c r="F15" s="12">
        <f>F14*F13</f>
        <v>0</v>
      </c>
      <c r="G15" s="12">
        <f>G14*G13</f>
        <v>0</v>
      </c>
      <c r="H15" s="13"/>
    </row>
    <row r="16" spans="1:8" ht="24" customHeight="1" x14ac:dyDescent="0.2"/>
    <row r="17" spans="1:1" x14ac:dyDescent="0.2">
      <c r="A17" t="s">
        <v>41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0"/>
  <sheetViews>
    <sheetView workbookViewId="0">
      <pane ySplit="1" topLeftCell="A2" activePane="bottomLeft" state="frozen"/>
      <selection pane="bottomLeft" activeCell="F5" sqref="F5"/>
    </sheetView>
  </sheetViews>
  <sheetFormatPr baseColWidth="10" defaultColWidth="8.83203125" defaultRowHeight="15" x14ac:dyDescent="0.2"/>
  <cols>
    <col min="1" max="1" width="22" customWidth="1"/>
    <col min="2" max="3" width="28" customWidth="1"/>
    <col min="4" max="4" width="10" customWidth="1"/>
    <col min="5" max="5" width="30" customWidth="1"/>
    <col min="6" max="7" width="15" customWidth="1"/>
  </cols>
  <sheetData>
    <row r="1" spans="1:7" ht="28" customHeight="1" x14ac:dyDescent="0.2">
      <c r="A1" s="5" t="s">
        <v>42</v>
      </c>
      <c r="B1" s="6" t="s">
        <v>1</v>
      </c>
      <c r="C1" s="6" t="s">
        <v>2</v>
      </c>
      <c r="D1" s="6" t="s">
        <v>43</v>
      </c>
      <c r="E1" s="6" t="s">
        <v>44</v>
      </c>
      <c r="F1" s="6" t="s">
        <v>45</v>
      </c>
      <c r="G1" s="7" t="s">
        <v>46</v>
      </c>
    </row>
    <row r="2" spans="1:7" ht="22" customHeight="1" x14ac:dyDescent="0.2">
      <c r="A2" s="8" t="s">
        <v>47</v>
      </c>
      <c r="B2" s="9"/>
      <c r="C2" s="9" t="s">
        <v>48</v>
      </c>
      <c r="D2" s="9">
        <v>1</v>
      </c>
      <c r="E2" s="9"/>
      <c r="F2" s="9"/>
      <c r="G2" s="10">
        <f>D2*F2</f>
        <v>0</v>
      </c>
    </row>
    <row r="3" spans="1:7" ht="22" customHeight="1" x14ac:dyDescent="0.2">
      <c r="A3" s="8" t="s">
        <v>49</v>
      </c>
      <c r="B3" s="9"/>
      <c r="C3" s="9" t="s">
        <v>50</v>
      </c>
      <c r="D3" s="9">
        <v>1</v>
      </c>
      <c r="E3" s="9"/>
      <c r="F3" s="9"/>
      <c r="G3" s="10">
        <f>D3*F3</f>
        <v>0</v>
      </c>
    </row>
    <row r="4" spans="1:7" ht="22" customHeight="1" x14ac:dyDescent="0.2">
      <c r="A4" s="8" t="s">
        <v>51</v>
      </c>
      <c r="B4" s="9"/>
      <c r="C4" s="9" t="s">
        <v>52</v>
      </c>
      <c r="D4" s="9">
        <v>1</v>
      </c>
      <c r="E4" s="9"/>
      <c r="F4" s="9"/>
      <c r="G4" s="10">
        <f>D4*F4</f>
        <v>0</v>
      </c>
    </row>
    <row r="5" spans="1:7" ht="22" customHeight="1" x14ac:dyDescent="0.2">
      <c r="A5" s="8" t="s">
        <v>53</v>
      </c>
      <c r="B5" s="9"/>
      <c r="C5" s="9" t="s">
        <v>54</v>
      </c>
      <c r="D5" s="9">
        <v>2</v>
      </c>
      <c r="E5" s="9"/>
      <c r="F5" s="9"/>
      <c r="G5" s="10">
        <f>D5*F5</f>
        <v>0</v>
      </c>
    </row>
    <row r="6" spans="1:7" ht="22" customHeight="1" x14ac:dyDescent="0.2">
      <c r="A6" s="8" t="s">
        <v>55</v>
      </c>
      <c r="B6" s="9"/>
      <c r="C6" s="9" t="s">
        <v>56</v>
      </c>
      <c r="D6" s="9"/>
      <c r="E6" s="9"/>
      <c r="F6" s="9"/>
      <c r="G6" s="10"/>
    </row>
    <row r="7" spans="1:7" ht="22" customHeight="1" x14ac:dyDescent="0.2">
      <c r="A7" s="8" t="s">
        <v>57</v>
      </c>
      <c r="B7" s="9"/>
      <c r="C7" s="9"/>
      <c r="D7" s="9"/>
      <c r="E7" s="9"/>
      <c r="F7" s="9"/>
      <c r="G7" s="10"/>
    </row>
    <row r="8" spans="1:7" ht="22" customHeight="1" x14ac:dyDescent="0.2">
      <c r="A8" s="11" t="s">
        <v>58</v>
      </c>
      <c r="B8" s="12"/>
      <c r="C8" s="12"/>
      <c r="D8" s="12"/>
      <c r="E8" s="12"/>
      <c r="F8" s="12"/>
      <c r="G8" s="13"/>
    </row>
    <row r="9" spans="1:7" ht="24" customHeight="1" x14ac:dyDescent="0.2">
      <c r="A9" s="17" t="s">
        <v>59</v>
      </c>
      <c r="B9" s="18"/>
      <c r="C9" s="18"/>
      <c r="D9" s="18"/>
      <c r="E9" s="18"/>
      <c r="F9" s="18"/>
      <c r="G9" s="19">
        <f>SUM(G2:G8)</f>
        <v>0</v>
      </c>
    </row>
    <row r="10" spans="1:7" ht="24" customHeight="1" x14ac:dyDescent="0.2"/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9"/>
  <sheetViews>
    <sheetView workbookViewId="0">
      <pane ySplit="1" topLeftCell="A2" activePane="bottomLeft" state="frozen"/>
      <selection pane="bottomLeft" sqref="A1:G1"/>
    </sheetView>
  </sheetViews>
  <sheetFormatPr baseColWidth="10" defaultColWidth="8.83203125" defaultRowHeight="15" x14ac:dyDescent="0.2"/>
  <cols>
    <col min="1" max="1" width="28" customWidth="1"/>
    <col min="2" max="2" width="32" customWidth="1"/>
    <col min="3" max="3" width="22" customWidth="1"/>
    <col min="4" max="4" width="14" customWidth="1"/>
    <col min="5" max="5" width="30" customWidth="1"/>
    <col min="6" max="6" width="20" customWidth="1"/>
    <col min="7" max="7" width="16" customWidth="1"/>
  </cols>
  <sheetData>
    <row r="1" spans="1:7" ht="28" customHeight="1" x14ac:dyDescent="0.2">
      <c r="A1" s="5" t="s">
        <v>60</v>
      </c>
      <c r="B1" s="6" t="s">
        <v>61</v>
      </c>
      <c r="C1" s="6" t="s">
        <v>62</v>
      </c>
      <c r="D1" s="6" t="s">
        <v>63</v>
      </c>
      <c r="E1" s="6" t="s">
        <v>44</v>
      </c>
      <c r="F1" s="6" t="s">
        <v>64</v>
      </c>
      <c r="G1" s="7" t="s">
        <v>46</v>
      </c>
    </row>
    <row r="2" spans="1:7" ht="22" customHeight="1" x14ac:dyDescent="0.2">
      <c r="A2" s="8" t="s">
        <v>65</v>
      </c>
      <c r="B2" s="9" t="s">
        <v>66</v>
      </c>
      <c r="C2" s="9" t="s">
        <v>67</v>
      </c>
      <c r="D2" s="9"/>
      <c r="E2" s="9"/>
      <c r="F2" s="9"/>
      <c r="G2" s="10">
        <f>D2*F2</f>
        <v>0</v>
      </c>
    </row>
    <row r="3" spans="1:7" ht="22" customHeight="1" x14ac:dyDescent="0.2">
      <c r="A3" s="8" t="s">
        <v>68</v>
      </c>
      <c r="B3" s="9" t="s">
        <v>69</v>
      </c>
      <c r="C3" s="9" t="s">
        <v>70</v>
      </c>
      <c r="D3" s="9"/>
      <c r="E3" s="9"/>
      <c r="F3" s="9"/>
      <c r="G3" s="10">
        <f>D3*F3</f>
        <v>0</v>
      </c>
    </row>
    <row r="4" spans="1:7" ht="22" customHeight="1" x14ac:dyDescent="0.2">
      <c r="A4" s="8" t="s">
        <v>71</v>
      </c>
      <c r="B4" s="9" t="s">
        <v>72</v>
      </c>
      <c r="C4" s="9" t="s">
        <v>73</v>
      </c>
      <c r="D4" s="9"/>
      <c r="E4" s="9"/>
      <c r="F4" s="9"/>
      <c r="G4" s="10">
        <f>D4*F4</f>
        <v>0</v>
      </c>
    </row>
    <row r="5" spans="1:7" ht="22" customHeight="1" x14ac:dyDescent="0.2">
      <c r="A5" s="8" t="s">
        <v>74</v>
      </c>
      <c r="B5" s="9" t="s">
        <v>75</v>
      </c>
      <c r="C5" s="9" t="s">
        <v>76</v>
      </c>
      <c r="D5" s="9"/>
      <c r="E5" s="9"/>
      <c r="F5" s="9"/>
      <c r="G5" s="10">
        <f>D5*F5</f>
        <v>0</v>
      </c>
    </row>
    <row r="6" spans="1:7" ht="22" customHeight="1" x14ac:dyDescent="0.2">
      <c r="A6" s="8" t="s">
        <v>77</v>
      </c>
      <c r="B6" s="9" t="s">
        <v>78</v>
      </c>
      <c r="C6" s="9" t="s">
        <v>79</v>
      </c>
      <c r="D6" s="9"/>
      <c r="E6" s="9"/>
      <c r="F6" s="9"/>
      <c r="G6" s="10">
        <f>D6*F6</f>
        <v>0</v>
      </c>
    </row>
    <row r="7" spans="1:7" ht="22" customHeight="1" x14ac:dyDescent="0.2">
      <c r="A7" s="11"/>
      <c r="B7" s="12" t="s">
        <v>80</v>
      </c>
      <c r="C7" s="12"/>
      <c r="D7" s="12"/>
      <c r="E7" s="12"/>
      <c r="F7" s="12"/>
      <c r="G7" s="13"/>
    </row>
    <row r="8" spans="1:7" ht="24" customHeight="1" x14ac:dyDescent="0.2">
      <c r="A8" s="17" t="s">
        <v>81</v>
      </c>
      <c r="B8" s="18"/>
      <c r="C8" s="18"/>
      <c r="D8" s="18"/>
      <c r="E8" s="18"/>
      <c r="F8" s="18"/>
      <c r="G8" s="19">
        <f>SUM(G2:G7)</f>
        <v>0</v>
      </c>
    </row>
    <row r="9" spans="1:7" ht="24" customHeight="1" x14ac:dyDescent="0.2"/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0"/>
  <sheetViews>
    <sheetView workbookViewId="0">
      <pane ySplit="1" topLeftCell="A2" activePane="bottomLeft" state="frozen"/>
      <selection pane="bottomLeft" sqref="A1:C1"/>
    </sheetView>
  </sheetViews>
  <sheetFormatPr baseColWidth="10" defaultColWidth="8.83203125" defaultRowHeight="15" x14ac:dyDescent="0.2"/>
  <cols>
    <col min="1" max="1" width="36" customWidth="1"/>
    <col min="2" max="3" width="20" customWidth="1"/>
  </cols>
  <sheetData>
    <row r="1" spans="1:3" ht="28" customHeight="1" x14ac:dyDescent="0.2">
      <c r="A1" s="5" t="s">
        <v>82</v>
      </c>
      <c r="B1" s="6" t="s">
        <v>83</v>
      </c>
      <c r="C1" s="7" t="s">
        <v>84</v>
      </c>
    </row>
    <row r="2" spans="1:3" ht="22" customHeight="1" x14ac:dyDescent="0.2">
      <c r="A2" s="8" t="s">
        <v>85</v>
      </c>
      <c r="B2" s="9">
        <f>'Офисный ПК'!F15</f>
        <v>0</v>
      </c>
      <c r="C2" s="10">
        <f>'Офисный ПК'!G15</f>
        <v>0</v>
      </c>
    </row>
    <row r="3" spans="1:3" ht="22" customHeight="1" x14ac:dyDescent="0.2">
      <c r="A3" s="8" t="s">
        <v>86</v>
      </c>
      <c r="B3" s="9">
        <f>'ПК дизайнера'!F15</f>
        <v>0</v>
      </c>
      <c r="C3" s="10">
        <f>'ПК дизайнера'!G15</f>
        <v>0</v>
      </c>
    </row>
    <row r="4" spans="1:3" ht="22" customHeight="1" x14ac:dyDescent="0.2">
      <c r="A4" s="8" t="s">
        <v>87</v>
      </c>
      <c r="B4" s="9">
        <f>'Прочая техника'!G9</f>
        <v>0</v>
      </c>
      <c r="C4" s="10">
        <f>'Прочая техника'!G9</f>
        <v>0</v>
      </c>
    </row>
    <row r="5" spans="1:3" ht="22" customHeight="1" x14ac:dyDescent="0.2">
      <c r="A5" s="11" t="s">
        <v>88</v>
      </c>
      <c r="B5" s="12">
        <f>ПО!G8</f>
        <v>0</v>
      </c>
      <c r="C5" s="13">
        <f>ПО!G8</f>
        <v>0</v>
      </c>
    </row>
    <row r="6" spans="1:3" ht="28" customHeight="1" x14ac:dyDescent="0.2">
      <c r="A6" s="17" t="s">
        <v>89</v>
      </c>
      <c r="B6" s="18">
        <f>SUM(B2:B5)</f>
        <v>0</v>
      </c>
      <c r="C6" s="19">
        <f>SUM(C2:C5)</f>
        <v>0</v>
      </c>
    </row>
    <row r="7" spans="1:3" ht="22" customHeight="1" x14ac:dyDescent="0.2"/>
    <row r="8" spans="1:3" ht="26" customHeight="1" x14ac:dyDescent="0.2">
      <c r="A8" s="20" t="str">
        <f>IF(B6&lt;C6,"✓ Выгоднее магазин 1","✓ Выгоднее магазин 2")</f>
        <v>✓ Выгоднее магазин 2</v>
      </c>
    </row>
    <row r="10" spans="1:3" ht="26" customHeight="1" x14ac:dyDescent="0.2"/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Офисный ПК</vt:lpstr>
      <vt:lpstr>ПК дизайнера</vt:lpstr>
      <vt:lpstr>Прочая техника</vt:lpstr>
      <vt:lpstr>ПО</vt:lpstr>
      <vt:lpstr>Итоговый расчёт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snus</cp:lastModifiedBy>
  <dcterms:created xsi:type="dcterms:W3CDTF">2026-03-23T10:32:02Z</dcterms:created>
  <dcterms:modified xsi:type="dcterms:W3CDTF">2026-03-23T14:14:34Z</dcterms:modified>
</cp:coreProperties>
</file>